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0E087DB5-921A-4E95-A866-9B8B1330A25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<sst xmlns="http://schemas.openxmlformats.org/spreadsheetml/2006/main" count="60" uniqueCount="50">
  <si>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</si>
  <si>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</si>
  <si>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</si>
  <si>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</si>
  <si>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</si>
  <si>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</si>
  <si>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</si>
  <si>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</si>
  <si>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</si>
  <si>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</si>
  <si>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</si>
  <si>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</si>
  <si>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</si>
  <si>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</si>
  <si>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</si>
  <si>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</si>
  <si>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</si>
  <si>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</si>
  <si>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</si>
  <si>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</si>
  <si>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</si>
  <si>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</si>
  <si>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</si>
  <si>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</si>
  <si>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</si>
  <si>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</si>
  <si>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</si>
  <si>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</si>
  <si>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</si>
  <si>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</si>
  <si>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</si>
  <si>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</si>
  <si>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</si>
  <si>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</si>
  <si>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</si>
  <si>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</si>
  <si>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HASAN YILDIRIM</t>
  </si>
  <si>
    <t xml:space="preserve">08 / MART / 2021     -- DOĞU-- </t>
  </si>
  <si>
    <t>CENGİZ ISI</t>
  </si>
  <si>
    <t>ERSOY TİC.</t>
  </si>
  <si>
    <t>HALİL İBRAHİM MATRAK</t>
  </si>
  <si>
    <t>ŞAFAK PROFİL</t>
  </si>
  <si>
    <t>EŞREF AYDIN</t>
  </si>
  <si>
    <t>OLGUN ÇATI OLUĞU</t>
  </si>
  <si>
    <t>HAZAR İZALASYON</t>
  </si>
  <si>
    <t>YETİMOĞLU</t>
  </si>
  <si>
    <t>BORÇ SIFIR</t>
  </si>
  <si>
    <t>8.120 TL. BORÇLU</t>
  </si>
  <si>
    <t>8.912 TL. BORÇLU</t>
  </si>
  <si>
    <t>4.500 TL.BORÇLU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</si>
</sst>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500" topLeftCell="A13" activePane="bottomLeft"/>
      <selection activeCell="A3" sqref="A1:XFD1048576"/>
      <selection pane="bottomLeft" activeCell="G35" sqref="G3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37</v>
      </c>
      <c r="C1" s="77"/>
      <c r="D1" s="78"/>
      <c r="E1" s="2"/>
      <c r="F1" s="56" t="s">
        <v>1</v>
      </c>
      <c r="G1" s="57"/>
      <c r="H1" s="58" t="s">
        <v>2</v>
      </c>
      <c r="I1" s="59">
        <v>44263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27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24</v>
      </c>
      <c r="E3" s="6"/>
      <c r="F3" s="4" t="s">
        <v>8</v>
      </c>
      <c r="G3" s="4" t="s">
        <v>9</v>
      </c>
      <c r="H3" s="4" t="s">
        <v>26</v>
      </c>
      <c r="I3" s="4" t="s">
        <v>10</v>
      </c>
      <c r="J3" s="60"/>
    </row>
    <row r="4" spans="1:10" ht="18.75" x14ac:dyDescent="0.3">
      <c r="A4" s="7" t="s">
        <v>38</v>
      </c>
      <c r="B4" s="54">
        <v>44259</v>
      </c>
      <c r="C4" s="8"/>
      <c r="D4" s="9">
        <v>6750</v>
      </c>
      <c r="E4" s="6"/>
      <c r="F4" s="7" t="str">
        <f>A4</f>
        <v>CENGİZ ISI</v>
      </c>
      <c r="G4" s="10"/>
      <c r="H4" s="11">
        <v>7855</v>
      </c>
      <c r="I4" s="62">
        <f t="shared" ref="I4" si="0">D4-G4-H4</f>
        <v>-1105</v>
      </c>
      <c r="J4" s="57" t="s">
        <v>46</v>
      </c>
    </row>
    <row r="5" spans="1:10" ht="18.75" x14ac:dyDescent="0.3">
      <c r="A5" s="7" t="s">
        <v>39</v>
      </c>
      <c r="B5" s="54">
        <v>44259</v>
      </c>
      <c r="C5" s="8"/>
      <c r="D5" s="9">
        <v>4500</v>
      </c>
      <c r="E5" s="6"/>
      <c r="F5" s="7" t="str">
        <f t="shared" ref="F5:F15" si="1">A5</f>
        <v>ERSOY TİC.</v>
      </c>
      <c r="G5" s="10">
        <v>4500</v>
      </c>
      <c r="H5" s="12"/>
      <c r="I5" s="62">
        <f>D5-G5-H5</f>
        <v>0</v>
      </c>
      <c r="J5" s="57" t="s">
        <v>46</v>
      </c>
    </row>
    <row r="6" spans="1:10" ht="18.75" x14ac:dyDescent="0.3">
      <c r="A6" s="7" t="s">
        <v>40</v>
      </c>
      <c r="B6" s="54">
        <v>44259</v>
      </c>
      <c r="C6" s="8"/>
      <c r="D6" s="9">
        <v>7800</v>
      </c>
      <c r="E6" s="6"/>
      <c r="F6" s="7" t="str">
        <f t="shared" si="1"/>
        <v>HALİL İBRAHİM MATRAK</v>
      </c>
      <c r="G6" s="10">
        <v>400</v>
      </c>
      <c r="H6" s="12"/>
      <c r="I6" s="62">
        <f t="shared" ref="I6:I10" si="2">D6-G6-H6</f>
        <v>7400</v>
      </c>
      <c r="J6" s="57" t="s">
        <v>47</v>
      </c>
    </row>
    <row r="7" spans="1:10" ht="18.75" x14ac:dyDescent="0.3">
      <c r="A7" s="7" t="s">
        <v>41</v>
      </c>
      <c r="B7" s="54">
        <v>44259</v>
      </c>
      <c r="C7" s="8"/>
      <c r="D7" s="9">
        <v>1875</v>
      </c>
      <c r="E7" s="6"/>
      <c r="F7" s="7" t="str">
        <f t="shared" si="1"/>
        <v>ŞAFAK PROFİL</v>
      </c>
      <c r="G7" s="55">
        <v>3750</v>
      </c>
      <c r="H7" s="12"/>
      <c r="I7" s="62">
        <f t="shared" si="2"/>
        <v>-1875</v>
      </c>
      <c r="J7" s="57" t="s">
        <v>46</v>
      </c>
    </row>
    <row r="8" spans="1:10" ht="18.75" x14ac:dyDescent="0.3">
      <c r="A8" s="7" t="s">
        <v>42</v>
      </c>
      <c r="B8" s="54">
        <v>44259</v>
      </c>
      <c r="C8" s="8"/>
      <c r="D8" s="9">
        <v>820</v>
      </c>
      <c r="E8" s="6"/>
      <c r="F8" s="7" t="str">
        <f t="shared" si="1"/>
        <v>EŞREF AYDIN</v>
      </c>
      <c r="G8" s="55">
        <v>820</v>
      </c>
      <c r="H8" s="11"/>
      <c r="I8" s="62">
        <v>0</v>
      </c>
      <c r="J8" s="57" t="s">
        <v>46</v>
      </c>
    </row>
    <row r="9" spans="1:10" ht="18.75" x14ac:dyDescent="0.3">
      <c r="A9" s="7" t="s">
        <v>43</v>
      </c>
      <c r="B9" s="54">
        <v>44259</v>
      </c>
      <c r="C9" s="8"/>
      <c r="D9" s="9">
        <v>4500</v>
      </c>
      <c r="E9" s="6"/>
      <c r="F9" s="7" t="str">
        <f t="shared" si="1"/>
        <v>OLGUN ÇATI OLUĞU</v>
      </c>
      <c r="G9" s="55"/>
      <c r="H9" s="11"/>
      <c r="I9" s="62">
        <f t="shared" si="2"/>
        <v>4500</v>
      </c>
      <c r="J9" s="57" t="s">
        <v>49</v>
      </c>
    </row>
    <row r="10" spans="1:10" ht="18.75" x14ac:dyDescent="0.3">
      <c r="A10" s="7" t="s">
        <v>44</v>
      </c>
      <c r="B10" s="54">
        <v>44259</v>
      </c>
      <c r="C10" s="8"/>
      <c r="D10" s="9">
        <v>6912.5</v>
      </c>
      <c r="E10" s="6"/>
      <c r="F10" s="7" t="str">
        <f t="shared" si="1"/>
        <v>HAZAR İZALASYON</v>
      </c>
      <c r="G10" s="10"/>
      <c r="H10" s="11"/>
      <c r="I10" s="62">
        <f t="shared" si="2"/>
        <v>6912.5</v>
      </c>
      <c r="J10" s="57" t="s">
        <v>48</v>
      </c>
    </row>
    <row r="11" spans="1:10" ht="18.75" x14ac:dyDescent="0.3">
      <c r="A11" s="7" t="s">
        <v>45</v>
      </c>
      <c r="B11" s="54">
        <v>44259</v>
      </c>
      <c r="C11" s="8"/>
      <c r="D11" s="9">
        <v>2400</v>
      </c>
      <c r="E11" s="6"/>
      <c r="F11" s="7" t="str">
        <f t="shared" si="1"/>
        <v>YETİMOĞLU</v>
      </c>
      <c r="G11" s="10">
        <v>2400</v>
      </c>
      <c r="H11" s="11"/>
      <c r="I11" s="62">
        <f t="shared" ref="I11:I14" si="3">D11-G11</f>
        <v>0</v>
      </c>
      <c r="J11" s="57" t="s">
        <v>46</v>
      </c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25</v>
      </c>
      <c r="G16" s="10">
        <v>500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35557.5</v>
      </c>
      <c r="E19" s="21"/>
      <c r="F19" s="63" t="s">
        <v>11</v>
      </c>
      <c r="G19" s="64">
        <f>SUM(G4:G18)</f>
        <v>12370</v>
      </c>
      <c r="H19" s="65">
        <f>SUM(H4:H18)</f>
        <v>7855</v>
      </c>
      <c r="I19" s="66">
        <f>SUM(I4:I18)</f>
        <v>15832.5</v>
      </c>
      <c r="J19" s="67">
        <f>SUM(G19:I19)</f>
        <v>36057.5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239363</v>
      </c>
      <c r="C22" s="4">
        <v>240775</v>
      </c>
      <c r="D22" s="25">
        <f>B22-C22</f>
        <v>-1412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754</v>
      </c>
      <c r="C23" s="29"/>
      <c r="D23" s="30">
        <f>B23/D22</f>
        <v>-0.53399433427762044</v>
      </c>
      <c r="F23" s="31" t="s">
        <v>20</v>
      </c>
      <c r="G23" s="32">
        <v>754</v>
      </c>
      <c r="H23" s="32"/>
      <c r="I23" s="14"/>
    </row>
    <row r="24" spans="1:10" ht="19.5" thickBot="1" x14ac:dyDescent="0.3">
      <c r="A24" s="33" t="s">
        <v>21</v>
      </c>
      <c r="B24" s="34">
        <f>G30</f>
        <v>1173.5</v>
      </c>
      <c r="C24" s="35">
        <f>D19</f>
        <v>35557.5</v>
      </c>
      <c r="D24" s="36">
        <f>B24/C24</f>
        <v>3.3002882654854813E-2</v>
      </c>
      <c r="F24" s="37" t="s">
        <v>22</v>
      </c>
      <c r="G24" s="10">
        <v>89.5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270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>
        <v>60</v>
      </c>
      <c r="H26" s="10"/>
      <c r="I26" s="14"/>
    </row>
    <row r="27" spans="1:10" ht="18.75" x14ac:dyDescent="0.3">
      <c r="A27" s="75" t="s">
        <v>32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1173.5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33</v>
      </c>
      <c r="B32" s="74">
        <f>B30+G35</f>
        <v>11196.5</v>
      </c>
      <c r="C32" s="48"/>
      <c r="F32" s="10"/>
      <c r="G32" s="50"/>
    </row>
    <row r="33" spans="1:10" ht="18.75" x14ac:dyDescent="0.3">
      <c r="F33" s="51" t="s">
        <v>29</v>
      </c>
      <c r="G33" s="50">
        <f>G30</f>
        <v>1173.5</v>
      </c>
    </row>
    <row r="34" spans="1:10" ht="18.75" x14ac:dyDescent="0.3">
      <c r="A34" s="68" t="s">
        <v>36</v>
      </c>
      <c r="F34" s="51"/>
      <c r="G34" s="50"/>
      <c r="J34" s="68" t="s">
        <v>31</v>
      </c>
    </row>
    <row r="35" spans="1:10" ht="18.75" x14ac:dyDescent="0.3">
      <c r="A35" s="68" t="s">
        <v>30</v>
      </c>
      <c r="F35" s="51" t="s">
        <v>28</v>
      </c>
      <c r="G35" s="50">
        <f>(G19-G30)</f>
        <v>11196.5</v>
      </c>
      <c r="J35" s="68" t="s">
        <v>34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2021-03-08T05:57:17Z</cp:lastPrinted>
  <dcterms:created xsi:type="dcterms:W3CDTF">2015-06-05T18:17:20Z</dcterms:created>
  <dcterms:modified xsi:type="dcterms:W3CDTF">2021-03-08T05:58:55Z</dcterms:modified>
</cp:coreProperties>
</file>